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59638bea7a6cbf/Documents/REMAX/Training/Adam Trainings/"/>
    </mc:Choice>
  </mc:AlternateContent>
  <xr:revisionPtr revIDLastSave="0" documentId="8_{FE0B8416-9EF8-490E-9A57-2956E6D3983E}" xr6:coauthVersionLast="47" xr6:coauthVersionMax="47" xr10:uidLastSave="{00000000-0000-0000-0000-000000000000}"/>
  <bookViews>
    <workbookView xWindow="-108" yWindow="-108" windowWidth="23256" windowHeight="12576" xr2:uid="{102561A8-9A6D-4427-B861-14CDE25085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F19" i="1"/>
  <c r="G19" i="1" s="1"/>
  <c r="F18" i="1"/>
  <c r="G18" i="1" s="1"/>
  <c r="F17" i="1"/>
  <c r="G17" i="1" s="1"/>
  <c r="G16" i="1"/>
  <c r="F16" i="1"/>
  <c r="F15" i="1"/>
  <c r="G15" i="1" s="1"/>
  <c r="F14" i="1"/>
  <c r="G14" i="1" s="1"/>
  <c r="F13" i="1"/>
  <c r="G13" i="1" s="1"/>
  <c r="G12" i="1"/>
  <c r="F12" i="1"/>
  <c r="F11" i="1"/>
  <c r="G11" i="1" s="1"/>
  <c r="F10" i="1"/>
  <c r="F6" i="1" s="1"/>
  <c r="G9" i="1"/>
  <c r="G8" i="1"/>
  <c r="F5" i="1"/>
  <c r="G5" i="1" s="1"/>
  <c r="F4" i="1"/>
  <c r="G4" i="1" s="1"/>
  <c r="G7" i="1" l="1"/>
  <c r="F7" i="1"/>
  <c r="G10" i="1"/>
  <c r="G6" i="1" s="1"/>
</calcChain>
</file>

<file path=xl/sharedStrings.xml><?xml version="1.0" encoding="utf-8"?>
<sst xmlns="http://schemas.openxmlformats.org/spreadsheetml/2006/main" count="71" uniqueCount="65">
  <si>
    <t xml:space="preserve">VERY IMPORTANT - ONLY EDIT FIELDS HIGHLIGHTED IN YELLOW. EVERYTHING ELSE IS A FORMULA AND EDITING WHITE OR GREEN CELLS WILL BREAK IT.  </t>
  </si>
  <si>
    <t>Assumptions</t>
  </si>
  <si>
    <t>Income</t>
  </si>
  <si>
    <t>Total - Yearly</t>
  </si>
  <si>
    <t>Monthly</t>
  </si>
  <si>
    <t>a</t>
  </si>
  <si>
    <t>Goal Transactions</t>
  </si>
  <si>
    <t>GCI</t>
  </si>
  <si>
    <t>b</t>
  </si>
  <si>
    <t>Goal Average Sale Price</t>
  </si>
  <si>
    <t>Marketing Budget</t>
  </si>
  <si>
    <t>c</t>
  </si>
  <si>
    <t>Commission</t>
  </si>
  <si>
    <t>Total</t>
  </si>
  <si>
    <t>d</t>
  </si>
  <si>
    <t>Marketing % of Revenue</t>
  </si>
  <si>
    <t>Money to Spend</t>
  </si>
  <si>
    <t>e</t>
  </si>
  <si>
    <t>Ads/Boosted per month</t>
  </si>
  <si>
    <t>Website</t>
  </si>
  <si>
    <t>Ads price per</t>
  </si>
  <si>
    <t>URL</t>
  </si>
  <si>
    <t>f</t>
  </si>
  <si>
    <t>Direct mail address</t>
  </si>
  <si>
    <t>Custom Email</t>
  </si>
  <si>
    <t>g</t>
  </si>
  <si>
    <t>Mailers per month</t>
  </si>
  <si>
    <t>Direct Mail</t>
  </si>
  <si>
    <t>h</t>
  </si>
  <si>
    <t>Cost per mail piece</t>
  </si>
  <si>
    <t>Social Media Ads</t>
  </si>
  <si>
    <t>i</t>
  </si>
  <si>
    <t>Lead gen per month</t>
  </si>
  <si>
    <t>Lead Gen Program</t>
  </si>
  <si>
    <t>j</t>
  </si>
  <si>
    <t>Pop-by visits/month</t>
  </si>
  <si>
    <t>Pop-bys</t>
  </si>
  <si>
    <t>Cost per pop by</t>
  </si>
  <si>
    <t>Door knockers</t>
  </si>
  <si>
    <t>k</t>
  </si>
  <si>
    <t>Door Knockers</t>
  </si>
  <si>
    <t>Bombbomb</t>
  </si>
  <si>
    <t>l</t>
  </si>
  <si>
    <t>Cost per door knocker</t>
  </si>
  <si>
    <t>Photofy</t>
  </si>
  <si>
    <t>m</t>
  </si>
  <si>
    <t>Door Knockers per year</t>
  </si>
  <si>
    <t>First</t>
  </si>
  <si>
    <t>n</t>
  </si>
  <si>
    <t>Photofy per month</t>
  </si>
  <si>
    <t>Canva</t>
  </si>
  <si>
    <t>o</t>
  </si>
  <si>
    <t>Canva per year</t>
  </si>
  <si>
    <t>Other</t>
  </si>
  <si>
    <t>p</t>
  </si>
  <si>
    <t>Bombbomb yearly</t>
  </si>
  <si>
    <t>q</t>
  </si>
  <si>
    <t>First Yearly</t>
  </si>
  <si>
    <t>Client Appreciation</t>
  </si>
  <si>
    <t>r</t>
  </si>
  <si>
    <t>Anniversary</t>
  </si>
  <si>
    <t>s</t>
  </si>
  <si>
    <t>Client Lunches</t>
  </si>
  <si>
    <t>t</t>
  </si>
  <si>
    <t>Closing Gifts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</si>
</sst>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 applyAlignment="1">
      <alignment horizontal="left" vertical="top" wrapText="1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0" fillId="0" borderId="1" xfId="0" applyBorder="1"/>
    <xf numFmtId="0" fontId="0" fillId="2" borderId="2" xfId="0" applyFill="1" applyBorder="1"/>
    <xf numFmtId="0" fontId="0" fillId="3" borderId="3" xfId="0" applyFill="1" applyBorder="1"/>
    <xf numFmtId="44" fontId="0" fillId="4" borderId="4" xfId="2" applyFont="1" applyFill="1" applyBorder="1"/>
    <xf numFmtId="44" fontId="0" fillId="4" borderId="2" xfId="0" applyNumberFormat="1" applyFill="1" applyBorder="1"/>
    <xf numFmtId="0" fontId="0" fillId="0" borderId="5" xfId="0" applyBorder="1"/>
    <xf numFmtId="164" fontId="0" fillId="2" borderId="6" xfId="2" applyNumberFormat="1" applyFont="1" applyFill="1" applyBorder="1" applyAlignment="1">
      <alignment horizontal="left"/>
    </xf>
    <xf numFmtId="0" fontId="0" fillId="3" borderId="7" xfId="0" applyFill="1" applyBorder="1"/>
    <xf numFmtId="44" fontId="0" fillId="4" borderId="0" xfId="2" applyFont="1" applyFill="1" applyBorder="1"/>
    <xf numFmtId="44" fontId="0" fillId="4" borderId="6" xfId="2" applyFont="1" applyFill="1" applyBorder="1"/>
    <xf numFmtId="9" fontId="0" fillId="2" borderId="6" xfId="0" applyNumberFormat="1" applyFill="1" applyBorder="1"/>
    <xf numFmtId="0" fontId="0" fillId="0" borderId="8" xfId="0" applyBorder="1"/>
    <xf numFmtId="9" fontId="0" fillId="2" borderId="9" xfId="0" applyNumberFormat="1" applyFill="1" applyBorder="1"/>
    <xf numFmtId="44" fontId="0" fillId="4" borderId="10" xfId="2" applyFont="1" applyFill="1" applyBorder="1"/>
    <xf numFmtId="44" fontId="0" fillId="4" borderId="9" xfId="2" applyFont="1" applyFill="1" applyBorder="1"/>
    <xf numFmtId="0" fontId="5" fillId="2" borderId="2" xfId="0" applyFont="1" applyFill="1" applyBorder="1"/>
    <xf numFmtId="0" fontId="3" fillId="0" borderId="1" xfId="0" applyFont="1" applyBorder="1"/>
    <xf numFmtId="44" fontId="0" fillId="0" borderId="4" xfId="2" applyFont="1" applyBorder="1"/>
    <xf numFmtId="44" fontId="0" fillId="0" borderId="2" xfId="2" applyFont="1" applyBorder="1"/>
    <xf numFmtId="44" fontId="5" fillId="2" borderId="9" xfId="2" applyFont="1" applyFill="1" applyBorder="1"/>
    <xf numFmtId="0" fontId="3" fillId="0" borderId="5" xfId="0" applyFont="1" applyBorder="1"/>
    <xf numFmtId="44" fontId="0" fillId="0" borderId="0" xfId="2" applyFont="1" applyBorder="1"/>
    <xf numFmtId="44" fontId="0" fillId="0" borderId="6" xfId="2" applyFont="1" applyBorder="1"/>
    <xf numFmtId="0" fontId="5" fillId="2" borderId="6" xfId="0" applyFont="1" applyFill="1" applyBorder="1"/>
    <xf numFmtId="0" fontId="0" fillId="0" borderId="11" xfId="0" applyBorder="1"/>
    <xf numFmtId="44" fontId="5" fillId="2" borderId="12" xfId="2" applyFont="1" applyFill="1" applyBorder="1"/>
    <xf numFmtId="165" fontId="5" fillId="2" borderId="2" xfId="1" applyNumberFormat="1" applyFont="1" applyFill="1" applyBorder="1"/>
    <xf numFmtId="44" fontId="5" fillId="2" borderId="6" xfId="2" applyFont="1" applyFill="1" applyBorder="1"/>
    <xf numFmtId="165" fontId="5" fillId="2" borderId="6" xfId="1" applyNumberFormat="1" applyFont="1" applyFill="1" applyBorder="1"/>
    <xf numFmtId="0" fontId="0" fillId="0" borderId="13" xfId="0" applyBorder="1"/>
    <xf numFmtId="44" fontId="5" fillId="2" borderId="14" xfId="2" applyFont="1" applyFill="1" applyBorder="1"/>
    <xf numFmtId="0" fontId="3" fillId="2" borderId="5" xfId="0" applyFont="1" applyFill="1" applyBorder="1"/>
    <xf numFmtId="44" fontId="0" fillId="2" borderId="0" xfId="2" applyFont="1" applyFill="1" applyBorder="1"/>
    <xf numFmtId="44" fontId="2" fillId="2" borderId="14" xfId="2" applyFont="1" applyFill="1" applyBorder="1"/>
    <xf numFmtId="0" fontId="0" fillId="3" borderId="15" xfId="0" applyFill="1" applyBorder="1"/>
    <xf numFmtId="0" fontId="3" fillId="2" borderId="8" xfId="0" applyFont="1" applyFill="1" applyBorder="1"/>
    <xf numFmtId="44" fontId="0" fillId="2" borderId="10" xfId="2" applyFont="1" applyFill="1" applyBorder="1"/>
    <xf numFmtId="44" fontId="0" fillId="0" borderId="9" xfId="2" applyFont="1" applyBorder="1"/>
  </cellXfs>
  <cellStyles count="3">
    <cellStyle name="Comma" xfId="1" builtinId="3"/>
    <cellStyle name="Currency" xfId="2" builtinId="4"/>
    <cellStyle name="Normal" xfId="0" builtinId="0"/>
  </cellStyles>
  <dxfs count="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36F76-73E8-4008-8AEF-45B56B98DC0B}">
  <dimension ref="A1:G25"/>
  <sheetViews>
    <sheetView tabSelected="1" workbookViewId="0">
      <selection activeCell="K9" sqref="K9"/>
    </sheetView>
  </sheetViews>
  <sheetFormatPr defaultRowHeight="14.4" x14ac:dyDescent="0.3"/>
  <cols>
    <col min="1" max="1" width="2.109375" bestFit="1" customWidth="1"/>
    <col min="2" max="2" width="21" bestFit="1" customWidth="1"/>
    <col min="3" max="3" width="9.5546875" bestFit="1" customWidth="1"/>
    <col min="5" max="5" width="17.21875" bestFit="1" customWidth="1"/>
    <col min="6" max="6" width="12.109375" bestFit="1" customWidth="1"/>
    <col min="7" max="7" width="11.109375" bestFit="1" customWidth="1"/>
  </cols>
  <sheetData>
    <row r="1" spans="1:7" ht="35.4" customHeight="1" x14ac:dyDescent="0.3">
      <c r="A1" s="1" t="s">
        <v>0</v>
      </c>
      <c r="B1" s="1"/>
      <c r="C1" s="1"/>
      <c r="D1" s="1"/>
      <c r="E1" s="1"/>
      <c r="F1" s="1"/>
      <c r="G1" s="1"/>
    </row>
    <row r="2" spans="1:7" x14ac:dyDescent="0.3">
      <c r="A2" s="2"/>
    </row>
    <row r="3" spans="1:7" ht="15" thickBot="1" x14ac:dyDescent="0.35">
      <c r="A3" s="2"/>
      <c r="B3" s="3" t="s">
        <v>1</v>
      </c>
      <c r="E3" s="3" t="s">
        <v>2</v>
      </c>
      <c r="F3" s="3" t="s">
        <v>3</v>
      </c>
      <c r="G3" s="3" t="s">
        <v>4</v>
      </c>
    </row>
    <row r="4" spans="1:7" x14ac:dyDescent="0.3">
      <c r="A4" s="4" t="s">
        <v>5</v>
      </c>
      <c r="B4" s="5" t="s">
        <v>6</v>
      </c>
      <c r="C4" s="6">
        <v>10</v>
      </c>
      <c r="D4" s="7"/>
      <c r="E4" s="5" t="s">
        <v>7</v>
      </c>
      <c r="F4" s="8">
        <f>C4*C5*C6</f>
        <v>200000</v>
      </c>
      <c r="G4" s="9">
        <f>$F$4/12</f>
        <v>16666.666666666668</v>
      </c>
    </row>
    <row r="5" spans="1:7" x14ac:dyDescent="0.3">
      <c r="A5" s="4" t="s">
        <v>8</v>
      </c>
      <c r="B5" s="10" t="s">
        <v>9</v>
      </c>
      <c r="C5" s="11">
        <v>500000</v>
      </c>
      <c r="D5" s="12"/>
      <c r="E5" s="10" t="s">
        <v>10</v>
      </c>
      <c r="F5" s="13">
        <f>F4*C7</f>
        <v>40000</v>
      </c>
      <c r="G5" s="14">
        <f>$F$5/12</f>
        <v>3333.3333333333335</v>
      </c>
    </row>
    <row r="6" spans="1:7" x14ac:dyDescent="0.3">
      <c r="A6" s="4" t="s">
        <v>11</v>
      </c>
      <c r="B6" s="10" t="s">
        <v>12</v>
      </c>
      <c r="C6" s="15">
        <v>0.04</v>
      </c>
      <c r="D6" s="12"/>
      <c r="E6" s="10" t="s">
        <v>13</v>
      </c>
      <c r="F6" s="13">
        <f>SUM(F8:F25)</f>
        <v>9632.4</v>
      </c>
      <c r="G6" s="14">
        <f>SUM(G8:G25)</f>
        <v>802.7</v>
      </c>
    </row>
    <row r="7" spans="1:7" ht="15" thickBot="1" x14ac:dyDescent="0.35">
      <c r="A7" s="4" t="s">
        <v>14</v>
      </c>
      <c r="B7" s="16" t="s">
        <v>15</v>
      </c>
      <c r="C7" s="17">
        <v>0.2</v>
      </c>
      <c r="D7" s="12"/>
      <c r="E7" s="16" t="s">
        <v>16</v>
      </c>
      <c r="F7" s="18">
        <f>F5-F6</f>
        <v>30367.599999999999</v>
      </c>
      <c r="G7" s="19">
        <f>G5-G6</f>
        <v>2530.6333333333332</v>
      </c>
    </row>
    <row r="8" spans="1:7" x14ac:dyDescent="0.3">
      <c r="A8" s="4" t="s">
        <v>17</v>
      </c>
      <c r="B8" s="5" t="s">
        <v>18</v>
      </c>
      <c r="C8" s="20">
        <v>3</v>
      </c>
      <c r="D8" s="12"/>
      <c r="E8" s="21" t="s">
        <v>19</v>
      </c>
      <c r="F8" s="22">
        <v>300</v>
      </c>
      <c r="G8" s="23">
        <f>$F$8/12</f>
        <v>25</v>
      </c>
    </row>
    <row r="9" spans="1:7" ht="15" thickBot="1" x14ac:dyDescent="0.35">
      <c r="A9" s="4" t="s">
        <v>11</v>
      </c>
      <c r="B9" s="16" t="s">
        <v>20</v>
      </c>
      <c r="C9" s="24">
        <v>10</v>
      </c>
      <c r="D9" s="12"/>
      <c r="E9" s="25" t="s">
        <v>21</v>
      </c>
      <c r="F9" s="26">
        <v>60</v>
      </c>
      <c r="G9" s="27">
        <f>$F$9/12</f>
        <v>5</v>
      </c>
    </row>
    <row r="10" spans="1:7" x14ac:dyDescent="0.3">
      <c r="A10" s="4" t="s">
        <v>22</v>
      </c>
      <c r="B10" s="5" t="s">
        <v>23</v>
      </c>
      <c r="C10" s="20">
        <v>75</v>
      </c>
      <c r="D10" s="12"/>
      <c r="E10" s="25" t="s">
        <v>24</v>
      </c>
      <c r="F10" s="26">
        <f>C25</f>
        <v>0</v>
      </c>
      <c r="G10" s="27">
        <f>$F$10/12</f>
        <v>0</v>
      </c>
    </row>
    <row r="11" spans="1:7" x14ac:dyDescent="0.3">
      <c r="A11" s="4" t="s">
        <v>25</v>
      </c>
      <c r="B11" s="10" t="s">
        <v>26</v>
      </c>
      <c r="C11" s="28">
        <v>2</v>
      </c>
      <c r="D11" s="12"/>
      <c r="E11" s="25" t="s">
        <v>27</v>
      </c>
      <c r="F11" s="26">
        <f>C10*C11*C12*12</f>
        <v>1800</v>
      </c>
      <c r="G11" s="27">
        <f>$F$11/12</f>
        <v>150</v>
      </c>
    </row>
    <row r="12" spans="1:7" ht="15" thickBot="1" x14ac:dyDescent="0.35">
      <c r="A12" s="4" t="s">
        <v>28</v>
      </c>
      <c r="B12" s="16" t="s">
        <v>29</v>
      </c>
      <c r="C12" s="24">
        <v>1</v>
      </c>
      <c r="D12" s="12"/>
      <c r="E12" s="25" t="s">
        <v>30</v>
      </c>
      <c r="F12" s="26">
        <f>C8*C9*12</f>
        <v>360</v>
      </c>
      <c r="G12" s="27">
        <f>$F$12/12</f>
        <v>30</v>
      </c>
    </row>
    <row r="13" spans="1:7" ht="15" thickBot="1" x14ac:dyDescent="0.35">
      <c r="A13" s="4" t="s">
        <v>31</v>
      </c>
      <c r="B13" s="29" t="s">
        <v>32</v>
      </c>
      <c r="C13" s="30"/>
      <c r="D13" s="12"/>
      <c r="E13" s="25" t="s">
        <v>33</v>
      </c>
      <c r="F13" s="26">
        <f>C13*12</f>
        <v>0</v>
      </c>
      <c r="G13" s="27">
        <f>$F$13/12</f>
        <v>0</v>
      </c>
    </row>
    <row r="14" spans="1:7" x14ac:dyDescent="0.3">
      <c r="A14" s="4" t="s">
        <v>34</v>
      </c>
      <c r="B14" s="5" t="s">
        <v>35</v>
      </c>
      <c r="C14" s="31">
        <v>10</v>
      </c>
      <c r="D14" s="12"/>
      <c r="E14" s="25" t="s">
        <v>36</v>
      </c>
      <c r="F14" s="26">
        <f>C14*C15*12</f>
        <v>360</v>
      </c>
      <c r="G14" s="27">
        <f>$F$14/12</f>
        <v>30</v>
      </c>
    </row>
    <row r="15" spans="1:7" ht="15" thickBot="1" x14ac:dyDescent="0.35">
      <c r="A15" s="4" t="s">
        <v>11</v>
      </c>
      <c r="B15" s="16" t="s">
        <v>37</v>
      </c>
      <c r="C15" s="24">
        <v>3</v>
      </c>
      <c r="D15" s="12"/>
      <c r="E15" s="25" t="s">
        <v>38</v>
      </c>
      <c r="F15" s="26">
        <f>C16*C17*C18</f>
        <v>1620</v>
      </c>
      <c r="G15" s="27">
        <f>$F$15/12</f>
        <v>135</v>
      </c>
    </row>
    <row r="16" spans="1:7" x14ac:dyDescent="0.3">
      <c r="A16" s="4" t="s">
        <v>39</v>
      </c>
      <c r="B16" s="5" t="s">
        <v>40</v>
      </c>
      <c r="C16" s="31">
        <v>200</v>
      </c>
      <c r="D16" s="12"/>
      <c r="E16" s="25" t="s">
        <v>41</v>
      </c>
      <c r="F16" s="26">
        <f>C21</f>
        <v>500</v>
      </c>
      <c r="G16" s="27">
        <f>$F$16/12</f>
        <v>41.666666666666664</v>
      </c>
    </row>
    <row r="17" spans="1:7" x14ac:dyDescent="0.3">
      <c r="A17" s="4" t="s">
        <v>42</v>
      </c>
      <c r="B17" s="10" t="s">
        <v>43</v>
      </c>
      <c r="C17" s="32">
        <v>1.35</v>
      </c>
      <c r="D17" s="12"/>
      <c r="E17" s="25" t="s">
        <v>44</v>
      </c>
      <c r="F17" s="26">
        <f>C19*12</f>
        <v>48</v>
      </c>
      <c r="G17" s="27">
        <f>$F$17/12</f>
        <v>4</v>
      </c>
    </row>
    <row r="18" spans="1:7" ht="15" thickBot="1" x14ac:dyDescent="0.35">
      <c r="A18" s="4" t="s">
        <v>45</v>
      </c>
      <c r="B18" s="10" t="s">
        <v>46</v>
      </c>
      <c r="C18" s="33">
        <v>6</v>
      </c>
      <c r="D18" s="12"/>
      <c r="E18" s="25" t="s">
        <v>47</v>
      </c>
      <c r="F18" s="26">
        <f>C22</f>
        <v>465</v>
      </c>
      <c r="G18" s="27">
        <f>$F$18/12</f>
        <v>38.75</v>
      </c>
    </row>
    <row r="19" spans="1:7" ht="15" thickBot="1" x14ac:dyDescent="0.35">
      <c r="A19" s="4" t="s">
        <v>48</v>
      </c>
      <c r="B19" s="34" t="s">
        <v>49</v>
      </c>
      <c r="C19" s="35">
        <v>4</v>
      </c>
      <c r="D19" s="12"/>
      <c r="E19" s="25" t="s">
        <v>50</v>
      </c>
      <c r="F19" s="26">
        <f>C20</f>
        <v>119.4</v>
      </c>
      <c r="G19" s="27">
        <f>$F$19/12</f>
        <v>9.9500000000000011</v>
      </c>
    </row>
    <row r="20" spans="1:7" ht="15" thickBot="1" x14ac:dyDescent="0.35">
      <c r="A20" s="4" t="s">
        <v>51</v>
      </c>
      <c r="B20" s="34" t="s">
        <v>52</v>
      </c>
      <c r="C20" s="35">
        <v>119.4</v>
      </c>
      <c r="D20" s="12"/>
      <c r="E20" s="36" t="s">
        <v>53</v>
      </c>
      <c r="F20" s="37">
        <v>0</v>
      </c>
      <c r="G20" s="27">
        <f>$F$20/12</f>
        <v>0</v>
      </c>
    </row>
    <row r="21" spans="1:7" ht="15" thickBot="1" x14ac:dyDescent="0.35">
      <c r="A21" s="4" t="s">
        <v>54</v>
      </c>
      <c r="B21" s="34" t="s">
        <v>55</v>
      </c>
      <c r="C21" s="35">
        <v>500</v>
      </c>
      <c r="D21" s="12"/>
      <c r="E21" s="36" t="s">
        <v>53</v>
      </c>
      <c r="F21" s="37">
        <v>0</v>
      </c>
      <c r="G21" s="27">
        <f>$F$21/12</f>
        <v>0</v>
      </c>
    </row>
    <row r="22" spans="1:7" ht="15" thickBot="1" x14ac:dyDescent="0.35">
      <c r="A22" s="4" t="s">
        <v>56</v>
      </c>
      <c r="B22" s="34" t="s">
        <v>57</v>
      </c>
      <c r="C22" s="38">
        <v>465</v>
      </c>
      <c r="D22" s="12"/>
      <c r="E22" s="36" t="s">
        <v>58</v>
      </c>
      <c r="F22" s="37">
        <v>1000</v>
      </c>
      <c r="G22" s="27">
        <f>$F$22/12</f>
        <v>83.333333333333329</v>
      </c>
    </row>
    <row r="23" spans="1:7" ht="15" thickBot="1" x14ac:dyDescent="0.35">
      <c r="A23" s="4" t="s">
        <v>59</v>
      </c>
      <c r="B23" s="16" t="s">
        <v>19</v>
      </c>
      <c r="C23" s="24"/>
      <c r="D23" s="12"/>
      <c r="E23" s="36" t="s">
        <v>60</v>
      </c>
      <c r="F23" s="37">
        <v>300</v>
      </c>
      <c r="G23" s="27">
        <f>$F$23/12</f>
        <v>25</v>
      </c>
    </row>
    <row r="24" spans="1:7" ht="15" thickBot="1" x14ac:dyDescent="0.35">
      <c r="A24" s="4" t="s">
        <v>61</v>
      </c>
      <c r="B24" s="29" t="s">
        <v>21</v>
      </c>
      <c r="C24" s="30"/>
      <c r="D24" s="12"/>
      <c r="E24" s="36" t="s">
        <v>62</v>
      </c>
      <c r="F24" s="37">
        <v>1200</v>
      </c>
      <c r="G24" s="27">
        <f>$F$24/12</f>
        <v>100</v>
      </c>
    </row>
    <row r="25" spans="1:7" ht="15" thickBot="1" x14ac:dyDescent="0.35">
      <c r="A25" s="4" t="s">
        <v>63</v>
      </c>
      <c r="B25" s="29" t="s">
        <v>24</v>
      </c>
      <c r="C25" s="30"/>
      <c r="D25" s="39"/>
      <c r="E25" s="40" t="s">
        <v>64</v>
      </c>
      <c r="F25" s="41">
        <v>1500</v>
      </c>
      <c r="G25" s="42">
        <f>$F$25/12</f>
        <v>125</v>
      </c>
    </row>
  </sheetData>
  <mergeCells count="1">
    <mergeCell ref="A1:G1"/>
  </mergeCells>
  <conditionalFormatting sqref="F7:G7">
    <cfRule type="cellIs" dxfId="2" priority="1" operator="lessThan">
      <formula>0</formula>
    </cfRule>
    <cfRule type="cellIs" dxfId="1" priority="2" operator="equal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Stuhlfaut</dc:creator>
  <cp:lastModifiedBy>Adam Stuhlfaut</cp:lastModifiedBy>
  <dcterms:created xsi:type="dcterms:W3CDTF">2021-08-31T19:57:01Z</dcterms:created>
  <dcterms:modified xsi:type="dcterms:W3CDTF">2021-08-31T19:57:31Z</dcterms:modified>
</cp:coreProperties>
</file>